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65431" windowWidth="193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<sst xmlns="http://schemas.openxmlformats.org/spreadsheetml/2006/main" count="141" uniqueCount="109">
  <si>
    <t>Cluj-Napoca, str. N. Titulescu, nr. 22, ap. 3, jud. Cluj</t>
  </si>
  <si>
    <t>admisă integral conf. art. 66 din L. 85/2006</t>
  </si>
  <si>
    <t xml:space="preserve">SC Arc Electronic SRL </t>
  </si>
  <si>
    <t>Brasov, str. N. Titulescu, nr. 2, corp B, Parter, jud. Brasov</t>
  </si>
  <si>
    <t>Baia-Mare, str. 8 Martie, nr. 4B, jud. Maramures</t>
  </si>
  <si>
    <t>SC Comtec SRL</t>
  </si>
  <si>
    <t>Bucuresti, Drumul Osiei, nr. 51, Sector 6</t>
  </si>
  <si>
    <t>Comisia Nationala a Valorilor Mobiliare</t>
  </si>
  <si>
    <t>Bucuresti, str. Foisorului, nr. 2, Sector 3</t>
  </si>
  <si>
    <t>SC Distrigaz Vest SA</t>
  </si>
  <si>
    <t>Oradea, P-ta 1 Decembrie, nr. 4-6, jud. Bihor</t>
  </si>
  <si>
    <t>SC Drumuri Orasenesti SA</t>
  </si>
  <si>
    <t>Oradea, Soseaua Borsului, nr. 5, jud. Bihor</t>
  </si>
  <si>
    <t>admisa integral conf. art. 66 din Legea nr. 85/2006</t>
  </si>
  <si>
    <t>SC Depozitarul Central SA</t>
  </si>
  <si>
    <t>Bucuresti, str. Fagaras, nr. 25, Sector 1</t>
  </si>
  <si>
    <t>SC Electrica SA</t>
  </si>
  <si>
    <t>Oradea, str. Grivitei, nr. 32, jud. Bihor</t>
  </si>
  <si>
    <t>Polonia, 29-100 Wlosycyowa, ul Jedreyejowska 79c, cu sediul procedural ales in Bucureşti, Sector 1, Str. Parcului, nr. 75 E</t>
  </si>
  <si>
    <t>SC FCI Composite Insular Ltd</t>
  </si>
  <si>
    <t>Budapesta, Kesmark u. 28/A(Ungaria)</t>
  </si>
  <si>
    <t>Oradea, P-ta Nucetului, nr. 14, sp. Com. D1, unitatea U1, jud. Bihor</t>
  </si>
  <si>
    <t>SC B&amp;K Electro System SRL</t>
  </si>
  <si>
    <t>admisa partial conform adresei nr. 3473/05.08.2010</t>
  </si>
  <si>
    <t>admisa parţial conform adresei de justificare nr. 3474/05.08.2010</t>
  </si>
  <si>
    <t>Tyco Electronics Raychem Gmbh</t>
  </si>
  <si>
    <t>Finsinger Feld 1 D-85521 Ottobrunn, Germania</t>
  </si>
  <si>
    <t>admisă partial conform adresei de justificare nr. 3532/10.08.2010 si sub conditia prezentarii facturii pt. suma de 34,364.62 lei penalitati</t>
  </si>
  <si>
    <t>Privilegiată impozite si taxe</t>
  </si>
  <si>
    <t>Jet-Vill KFT</t>
  </si>
  <si>
    <t>Budapesta, str. Fazis, nr. 3, Ungaria, reprezentata prin avocat Szanto Arpad Zsolt</t>
  </si>
  <si>
    <t>Creditor</t>
  </si>
  <si>
    <t>Adresa</t>
  </si>
  <si>
    <t>Creanţa depusă</t>
  </si>
  <si>
    <t>Menţiuni</t>
  </si>
  <si>
    <t>Nr.crt.</t>
  </si>
  <si>
    <t>1.</t>
  </si>
  <si>
    <t>Administrator judiciar: GLOBAL MONEY RECOVERY IPURL</t>
  </si>
  <si>
    <t>Av. Ţiril Horia Cristian</t>
  </si>
  <si>
    <t>2.</t>
  </si>
  <si>
    <t>Primăria Oradea</t>
  </si>
  <si>
    <t>Oradea, P-ţa Unirii nr. 1</t>
  </si>
  <si>
    <t xml:space="preserve">Nr. crt. </t>
  </si>
  <si>
    <t>Creanta depusa</t>
  </si>
  <si>
    <t>Creanta acceptata</t>
  </si>
  <si>
    <t>% din total</t>
  </si>
  <si>
    <t>Mentiuni</t>
  </si>
  <si>
    <t>Garantata conform contractelor de credit</t>
  </si>
  <si>
    <t>Gr. 2 art.123, pct. (4) - Creanţe bugetare</t>
  </si>
  <si>
    <t>Gr. 1, art.121 pct. (1) - Creanţe garantate</t>
  </si>
  <si>
    <t>Gr.3 art.123, pct. (7) si (8) - Creanţe chirografare</t>
  </si>
  <si>
    <t>TOTAL CREANŢE ACCEPTATE :</t>
  </si>
  <si>
    <t>TOTAL CREANŢE DEPUSE:</t>
  </si>
  <si>
    <t>Nr. crt.</t>
  </si>
  <si>
    <t>% din grupă</t>
  </si>
  <si>
    <t>Creanţa acceptată</t>
  </si>
  <si>
    <t>TOTAL GR. 3</t>
  </si>
  <si>
    <t>TOTAL GR. 1</t>
  </si>
  <si>
    <t>admisă în tot. conf. art. 66 din L. 85/2006</t>
  </si>
  <si>
    <t>Cu stimă,</t>
  </si>
  <si>
    <r>
      <t xml:space="preserve">% </t>
    </r>
    <r>
      <rPr>
        <b/>
        <sz val="9"/>
        <rFont val="Times New Roman"/>
        <family val="1"/>
      </rPr>
      <t>din grupa</t>
    </r>
  </si>
  <si>
    <t>Judecător sindic: OLAH IONEL</t>
  </si>
  <si>
    <t>BCR SA Oradea</t>
  </si>
  <si>
    <t>Bucuresti, B-dul Regina Elisabeta, nr. 5, Sector 3</t>
  </si>
  <si>
    <t>SC Artserv SRL</t>
  </si>
  <si>
    <t>Cursul Băncii Naţionale a Romaâniei valabil la data de 04.06.2010, data deschiderii procedurii - 4,1864 lei pentru 1 EURO. Conform art.69 alin.(2) din Legea nr.85/2006: "Creanţele exprimate sau consolidate în valută vor fi înregistrate la valoarea lor în lei, la cursul Băncii Naţionale a României existent la data deschiderii procedurii."</t>
  </si>
  <si>
    <t>admisă partial conform adresei de justificare nr.3533/10.08.2010 si sub conditia prezentarii facturii pentru suma de 640.424,5 lei</t>
  </si>
  <si>
    <t>admisa partial conform adresei nr.3547/11.08.2010</t>
  </si>
  <si>
    <t>TOTAL GR.2</t>
  </si>
  <si>
    <t>Administrator judiciar</t>
  </si>
  <si>
    <t>GLOBAL MONEY RECOVERY IPURL</t>
  </si>
  <si>
    <t>LEI</t>
  </si>
  <si>
    <t>SC Gros Metal SRL</t>
  </si>
  <si>
    <t>Oradea, str. Matei Corvin, nr. 102, jud. Bihor</t>
  </si>
  <si>
    <t>SC Linde Gaz Romania SRL</t>
  </si>
  <si>
    <t>Timisoara, str. Avram Imbroane, nr. 9, jud. Timis</t>
  </si>
  <si>
    <t>SC Metalurgica Industrial SRL</t>
  </si>
  <si>
    <t>Oradea, str. Molidului, nr. 11, jud. Bihor</t>
  </si>
  <si>
    <t>SC Qm Software SRL</t>
  </si>
  <si>
    <t>Oradea, B-dul Dimitrie Cantemir, nr. 15, ap. 7, jud. Bihor</t>
  </si>
  <si>
    <t>SC Vicmar Electro SRL</t>
  </si>
  <si>
    <t>Oradea, str. D Cantemir, nr. 34, jud. Bihor-prin Cabinet Tamasan Ovidiu</t>
  </si>
  <si>
    <t>SC TCT Technologies SRL</t>
  </si>
  <si>
    <t>Bucuresti, str. Sumandra, nr. 26, Sector 5-Str Fermei, nr.37, Popesti Leordeni</t>
  </si>
  <si>
    <t>SC Samcif SRL</t>
  </si>
  <si>
    <t>Satu-Mare, str. Magnoliei, nr. 30, jud. Satu-Mare</t>
  </si>
  <si>
    <t>SC Rel-Mont SRL</t>
  </si>
  <si>
    <t>Oradea, P-ta Independentei, nr.33, bl. A7, ap.13, jud. Bihor</t>
  </si>
  <si>
    <t>SC Tipografia Romfalir Press SRL</t>
  </si>
  <si>
    <t>Oradea, str. Lunga, nr. 18, jud. Bihor</t>
  </si>
  <si>
    <t>Nr. dosar: 4247/111/2010</t>
  </si>
  <si>
    <t>Administraţia Finanţelor Publice Oradea</t>
  </si>
  <si>
    <t>Str. D. Cantemir, nr. 2-4, Oradea, jud. Bihor</t>
  </si>
  <si>
    <t>SC Albert Berner SRL</t>
  </si>
  <si>
    <t>Arad, str. Vrancei, nr. 51-55, jud. Arad</t>
  </si>
  <si>
    <t>Debitor: SC ELECONSTRUCTIA ELCO ORADEA – societate în insolvenţă, in insolvency, en procedure collective</t>
  </si>
  <si>
    <t>SC Bredoni SRL</t>
  </si>
  <si>
    <t>Băiţa, str. Principală, nr. 239, jud. Maramureş</t>
  </si>
  <si>
    <t>SC Porsche Leasing IFN SA, Porsche Broker de Asigurare SRL</t>
  </si>
  <si>
    <t>Cabinet avocatură Criana Măcărescu, Bucureşti, str. Prof. Victor Babeş, nr. 3, Sector 5</t>
  </si>
  <si>
    <t>respinsă în totalitate conform adresei de justificare nr. 1177/28.03.2011</t>
  </si>
  <si>
    <t xml:space="preserve">                  S.C. ELECTROCONSTRUCŢIA ELCO ORADEA S.A</t>
  </si>
  <si>
    <t>Termen: 25.05.2011</t>
  </si>
  <si>
    <t>SC Electro Sistem SRL</t>
  </si>
  <si>
    <t>Zpue SA</t>
  </si>
  <si>
    <t>SC Jon&amp;Vali Trans SRL</t>
  </si>
  <si>
    <t>Temei juridic: art.20 alin.(1) lit. (k) şi art.74  alin (1) din Legea nr.85/2006 privind procedura insolventei</t>
  </si>
  <si>
    <t>Nr. înreg. 1916/13.05.2011</t>
  </si>
  <si>
    <t xml:space="preserve">                              TABEL DEFINITIV DE CREANŢE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</si>
</sst>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lei&quot;#,##0_);\(&quot;lei&quot;#,##0\)"/>
    <numFmt numFmtId="173" formatCode="&quot;lei&quot;#,##0_);[Red]\(&quot;lei&quot;#,##0\)"/>
    <numFmt numFmtId="174" formatCode="&quot;lei&quot;#,##0.00_);\(&quot;lei&quot;#,##0.00\)"/>
    <numFmt numFmtId="175" formatCode="&quot;lei&quot;#,##0.00_);[Red]\(&quot;lei&quot;#,##0.00\)"/>
    <numFmt numFmtId="176" formatCode="_(&quot;lei&quot;* #,##0_);_(&quot;lei&quot;* \(#,##0\);_(&quot;lei&quot;* &quot;-&quot;_);_(@_)"/>
    <numFmt numFmtId="177" formatCode="_(* #,##0_);_(* \(#,##0\);_(* &quot;-&quot;_);_(@_)"/>
    <numFmt numFmtId="178" formatCode="_(&quot;lei&quot;* #,##0.00_);_(&quot;lei&quot;* \(#,##0.00\);_(&quot;lei&quot;* &quot;-&quot;??_);_(@_)"/>
    <numFmt numFmtId="179" formatCode="_(* #,##0.00_);_(* \(#,##0.00\);_(* &quot;-&quot;??_);_(@_)"/>
    <numFmt numFmtId="180" formatCode="#,##0.00\ &quot;lei&quot;"/>
    <numFmt numFmtId="181" formatCode="#,##0_ ;[Red]\-#,##0\ "/>
    <numFmt numFmtId="182" formatCode="#,##0.00\ [$lei-418]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7" fillId="0" borderId="0" xfId="15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80" fontId="8" fillId="0" borderId="1" xfId="15" applyNumberFormat="1" applyFont="1" applyFill="1" applyBorder="1" applyAlignment="1">
      <alignment horizontal="center" vertical="center"/>
    </xf>
    <xf numFmtId="10" fontId="8" fillId="0" borderId="1" xfId="21" applyNumberFormat="1" applyFont="1" applyFill="1" applyBorder="1" applyAlignment="1">
      <alignment horizontal="center" vertical="center"/>
    </xf>
    <xf numFmtId="180" fontId="9" fillId="0" borderId="0" xfId="15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0" fontId="7" fillId="0" borderId="1" xfId="15" applyNumberFormat="1" applyFont="1" applyFill="1" applyBorder="1" applyAlignment="1">
      <alignment horizontal="center" vertical="center"/>
    </xf>
    <xf numFmtId="10" fontId="7" fillId="0" borderId="1" xfId="21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 quotePrefix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8" fontId="9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 vertical="top" wrapText="1"/>
    </xf>
    <xf numFmtId="180" fontId="11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1" fillId="0" borderId="1" xfId="0" applyFont="1" applyBorder="1" applyAlignment="1">
      <alignment/>
    </xf>
    <xf numFmtId="0" fontId="9" fillId="0" borderId="1" xfId="0" applyFont="1" applyBorder="1" applyAlignment="1">
      <alignment/>
    </xf>
    <xf numFmtId="10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82" fontId="11" fillId="0" borderId="1" xfId="0" applyNumberFormat="1" applyFont="1" applyBorder="1" applyAlignment="1">
      <alignment horizontal="center" vertical="center" wrapText="1"/>
    </xf>
    <xf numFmtId="182" fontId="9" fillId="0" borderId="1" xfId="0" applyNumberFormat="1" applyFont="1" applyBorder="1" applyAlignment="1">
      <alignment horizontal="center"/>
    </xf>
    <xf numFmtId="182" fontId="9" fillId="0" borderId="1" xfId="0" applyNumberFormat="1" applyFont="1" applyBorder="1" applyAlignment="1">
      <alignment horizontal="center" vertical="center" wrapText="1"/>
    </xf>
    <xf numFmtId="182" fontId="12" fillId="0" borderId="0" xfId="0" applyNumberFormat="1" applyFont="1" applyAlignment="1">
      <alignment/>
    </xf>
    <xf numFmtId="10" fontId="8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 wrapText="1"/>
    </xf>
    <xf numFmtId="182" fontId="11" fillId="0" borderId="3" xfId="0" applyNumberFormat="1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center" vertical="center" wrapText="1"/>
    </xf>
    <xf numFmtId="182" fontId="11" fillId="0" borderId="2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52">
      <selection activeCell="E54" activeCellId="2" sqref="E17 E23 E54"/>
    </sheetView>
  </sheetViews>
  <sheetFormatPr defaultColWidth="8.8515625" defaultRowHeight="12.75"/>
  <cols>
    <col min="1" max="1" width="3.7109375" style="0" customWidth="1"/>
    <col min="2" max="2" width="11.421875" style="0" customWidth="1"/>
    <col min="3" max="3" width="16.421875" style="0" customWidth="1"/>
    <col min="4" max="4" width="14.7109375" style="0" customWidth="1"/>
    <col min="5" max="5" width="19.8515625" style="0" customWidth="1"/>
    <col min="6" max="6" width="8.28125" style="0" customWidth="1"/>
    <col min="7" max="7" width="7.7109375" style="0" customWidth="1"/>
    <col min="8" max="8" width="16.8515625" style="0" customWidth="1"/>
    <col min="9" max="16384" width="11.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12.75">
      <c r="A2" s="46" t="s">
        <v>107</v>
      </c>
      <c r="B2" s="46"/>
      <c r="C2" s="46"/>
      <c r="D2" s="46"/>
      <c r="E2" s="46"/>
      <c r="F2" s="46"/>
      <c r="G2" s="46"/>
      <c r="H2" s="33"/>
    </row>
    <row r="3" spans="1:8" ht="12.75">
      <c r="A3" s="46"/>
      <c r="B3" s="46"/>
      <c r="C3" s="46"/>
      <c r="D3" s="46"/>
      <c r="E3" s="46"/>
      <c r="F3" s="46"/>
      <c r="G3" s="46"/>
      <c r="H3" s="33"/>
    </row>
    <row r="4" spans="1:8" ht="12.75">
      <c r="A4" s="46" t="s">
        <v>90</v>
      </c>
      <c r="B4" s="46"/>
      <c r="C4" s="46"/>
      <c r="D4" s="46"/>
      <c r="E4" s="46"/>
      <c r="F4" s="46"/>
      <c r="G4" s="46"/>
      <c r="H4" s="33"/>
    </row>
    <row r="5" spans="1:8" ht="15">
      <c r="A5" s="2" t="s">
        <v>61</v>
      </c>
      <c r="B5" s="46"/>
      <c r="C5" s="46"/>
      <c r="D5" s="46"/>
      <c r="E5" s="46"/>
      <c r="F5" s="46"/>
      <c r="G5" s="46"/>
      <c r="H5" s="33"/>
    </row>
    <row r="6" spans="1:8" ht="15">
      <c r="A6" s="2" t="s">
        <v>106</v>
      </c>
      <c r="B6" s="46"/>
      <c r="C6" s="46"/>
      <c r="D6" s="46"/>
      <c r="E6" s="46"/>
      <c r="F6" s="46"/>
      <c r="G6" s="46"/>
      <c r="H6" s="33"/>
    </row>
    <row r="7" spans="1:8" ht="15">
      <c r="A7" s="2" t="s">
        <v>37</v>
      </c>
      <c r="B7" s="46"/>
      <c r="C7" s="46"/>
      <c r="D7" s="46"/>
      <c r="E7" s="46"/>
      <c r="F7" s="46"/>
      <c r="G7" s="46"/>
      <c r="H7" s="33"/>
    </row>
    <row r="8" spans="1:8" ht="15">
      <c r="A8" s="2" t="s">
        <v>95</v>
      </c>
      <c r="B8" s="46"/>
      <c r="C8" s="46"/>
      <c r="D8" s="46"/>
      <c r="E8" s="46"/>
      <c r="F8" s="46"/>
      <c r="G8" s="46"/>
      <c r="H8" s="33"/>
    </row>
    <row r="9" spans="1:8" ht="15">
      <c r="A9" s="2" t="s">
        <v>102</v>
      </c>
      <c r="B9" s="46"/>
      <c r="C9" s="46"/>
      <c r="D9" s="46"/>
      <c r="E9" s="46"/>
      <c r="F9" s="46"/>
      <c r="G9" s="46"/>
      <c r="H9" s="33"/>
    </row>
    <row r="10" spans="1:7" ht="12.75">
      <c r="A10" s="1"/>
      <c r="B10" s="1"/>
      <c r="C10" s="1"/>
      <c r="D10" s="1"/>
      <c r="E10" s="1"/>
      <c r="F10" s="1"/>
      <c r="G10" s="1"/>
    </row>
    <row r="11" spans="1:8" ht="20.25">
      <c r="A11" s="41"/>
      <c r="B11" s="41"/>
      <c r="C11" s="41"/>
      <c r="D11" s="3" t="s">
        <v>108</v>
      </c>
      <c r="E11" s="41"/>
      <c r="F11" s="41"/>
      <c r="G11" s="41"/>
      <c r="H11" s="47"/>
    </row>
    <row r="12" spans="1:8" s="38" customFormat="1" ht="20.25">
      <c r="A12" s="61" t="s">
        <v>101</v>
      </c>
      <c r="B12" s="61"/>
      <c r="C12" s="61"/>
      <c r="D12" s="61"/>
      <c r="E12" s="61"/>
      <c r="F12" s="61"/>
      <c r="G12" s="61"/>
      <c r="H12" s="61"/>
    </row>
    <row r="14" spans="1:8" ht="18.75">
      <c r="A14" s="4" t="s">
        <v>49</v>
      </c>
      <c r="B14" s="4"/>
      <c r="C14" s="4"/>
      <c r="D14" s="4"/>
      <c r="E14" s="5"/>
      <c r="F14" s="5"/>
      <c r="G14" s="5"/>
      <c r="H14" s="5"/>
    </row>
    <row r="15" spans="1:12" ht="24">
      <c r="A15" s="6" t="s">
        <v>42</v>
      </c>
      <c r="B15" s="7" t="s">
        <v>31</v>
      </c>
      <c r="C15" s="7" t="s">
        <v>32</v>
      </c>
      <c r="D15" s="6" t="s">
        <v>43</v>
      </c>
      <c r="E15" s="6" t="s">
        <v>44</v>
      </c>
      <c r="F15" s="8" t="s">
        <v>60</v>
      </c>
      <c r="G15" s="6" t="s">
        <v>45</v>
      </c>
      <c r="H15" s="7" t="s">
        <v>46</v>
      </c>
      <c r="I15" s="9"/>
      <c r="J15" s="9"/>
      <c r="K15" s="9"/>
      <c r="L15" s="10"/>
    </row>
    <row r="16" spans="1:12" ht="36">
      <c r="A16" s="11" t="s">
        <v>36</v>
      </c>
      <c r="B16" s="12" t="s">
        <v>62</v>
      </c>
      <c r="C16" s="12" t="s">
        <v>63</v>
      </c>
      <c r="D16" s="13">
        <v>421821.32</v>
      </c>
      <c r="E16" s="13">
        <v>421821.32</v>
      </c>
      <c r="F16" s="52">
        <v>1</v>
      </c>
      <c r="G16" s="14">
        <f>E16/E60</f>
        <v>0.17559642079316373</v>
      </c>
      <c r="H16" s="12" t="s">
        <v>47</v>
      </c>
      <c r="I16" s="9"/>
      <c r="J16" s="9"/>
      <c r="K16" s="9"/>
      <c r="L16" s="15"/>
    </row>
    <row r="17" spans="1:12" ht="12.75">
      <c r="A17" s="16"/>
      <c r="B17" s="16" t="s">
        <v>57</v>
      </c>
      <c r="C17" s="16"/>
      <c r="D17" s="17">
        <f>SUM(D16)</f>
        <v>421821.32</v>
      </c>
      <c r="E17" s="17">
        <v>421821.32</v>
      </c>
      <c r="F17" s="53">
        <v>1</v>
      </c>
      <c r="G17" s="18">
        <f>SUM(G16)</f>
        <v>0.17559642079316373</v>
      </c>
      <c r="H17" s="16"/>
      <c r="I17" s="9"/>
      <c r="J17" s="9"/>
      <c r="K17" s="9"/>
      <c r="L17" s="9"/>
    </row>
    <row r="19" spans="1:12" ht="18.75">
      <c r="A19" s="19" t="s">
        <v>48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8" ht="25.5">
      <c r="A20" s="21" t="s">
        <v>35</v>
      </c>
      <c r="B20" s="21" t="s">
        <v>31</v>
      </c>
      <c r="C20" s="21" t="s">
        <v>32</v>
      </c>
      <c r="D20" s="21" t="s">
        <v>33</v>
      </c>
      <c r="E20" s="21" t="s">
        <v>55</v>
      </c>
      <c r="F20" s="21" t="s">
        <v>54</v>
      </c>
      <c r="G20" s="21" t="s">
        <v>45</v>
      </c>
      <c r="H20" s="21" t="s">
        <v>34</v>
      </c>
    </row>
    <row r="21" spans="1:8" ht="25.5">
      <c r="A21" s="22">
        <v>1</v>
      </c>
      <c r="B21" s="22" t="s">
        <v>40</v>
      </c>
      <c r="C21" s="22" t="s">
        <v>41</v>
      </c>
      <c r="D21" s="48">
        <v>2057.15</v>
      </c>
      <c r="E21" s="48">
        <v>2057.15</v>
      </c>
      <c r="F21" s="23">
        <f>E21/E23</f>
        <v>0.007778411962226974</v>
      </c>
      <c r="G21" s="24">
        <f>E21/E60</f>
        <v>0.0008563535314778703</v>
      </c>
      <c r="H21" s="22" t="s">
        <v>28</v>
      </c>
    </row>
    <row r="22" spans="1:8" ht="51">
      <c r="A22" s="22">
        <v>2</v>
      </c>
      <c r="B22" s="22" t="s">
        <v>91</v>
      </c>
      <c r="C22" s="22" t="s">
        <v>92</v>
      </c>
      <c r="D22" s="48">
        <v>262412</v>
      </c>
      <c r="E22" s="48">
        <v>262412</v>
      </c>
      <c r="F22" s="23">
        <f>E22/E23</f>
        <v>0.9922215880377729</v>
      </c>
      <c r="G22" s="24">
        <f>E22/E60</f>
        <v>0.10923726655915751</v>
      </c>
      <c r="H22" s="22" t="s">
        <v>28</v>
      </c>
    </row>
    <row r="23" spans="1:8" ht="12.75">
      <c r="A23" s="42"/>
      <c r="B23" s="43" t="s">
        <v>68</v>
      </c>
      <c r="C23" s="42"/>
      <c r="D23" s="49">
        <f>SUM(D21:D22)</f>
        <v>264469.15</v>
      </c>
      <c r="E23" s="49">
        <f>SUM(E21:E22)</f>
        <v>264469.15</v>
      </c>
      <c r="F23" s="44">
        <f>SUM(F21:F22)</f>
        <v>0.9999999999999999</v>
      </c>
      <c r="G23" s="54">
        <f>SUM(G21:G22)</f>
        <v>0.11009362009063538</v>
      </c>
      <c r="H23" s="42"/>
    </row>
    <row r="25" spans="1:8" ht="18.75">
      <c r="A25" s="19" t="s">
        <v>50</v>
      </c>
      <c r="B25" s="20"/>
      <c r="C25" s="20"/>
      <c r="D25" s="20"/>
      <c r="E25" s="20"/>
      <c r="F25" s="20"/>
      <c r="G25" s="20"/>
      <c r="H25" s="20"/>
    </row>
    <row r="26" spans="1:8" ht="25.5">
      <c r="A26" s="21" t="s">
        <v>53</v>
      </c>
      <c r="B26" s="21" t="s">
        <v>31</v>
      </c>
      <c r="C26" s="21" t="s">
        <v>32</v>
      </c>
      <c r="D26" s="21" t="s">
        <v>33</v>
      </c>
      <c r="E26" s="21" t="s">
        <v>55</v>
      </c>
      <c r="F26" s="21" t="s">
        <v>54</v>
      </c>
      <c r="G26" s="21" t="s">
        <v>45</v>
      </c>
      <c r="H26" s="21" t="s">
        <v>34</v>
      </c>
    </row>
    <row r="27" spans="1:11" ht="42.75" customHeight="1">
      <c r="A27" s="34">
        <v>1</v>
      </c>
      <c r="B27" s="34" t="s">
        <v>93</v>
      </c>
      <c r="C27" s="34" t="s">
        <v>94</v>
      </c>
      <c r="D27" s="35">
        <v>3135.72</v>
      </c>
      <c r="E27" s="35">
        <v>3135.72</v>
      </c>
      <c r="F27" s="36">
        <f>E27/E54</f>
        <v>0.0018274171810339908</v>
      </c>
      <c r="G27" s="36">
        <f>E27/E60</f>
        <v>0.001305342291872633</v>
      </c>
      <c r="H27" s="37" t="s">
        <v>1</v>
      </c>
      <c r="K27" s="1"/>
    </row>
    <row r="28" spans="1:8" ht="46.5" customHeight="1">
      <c r="A28" s="22" t="s">
        <v>36</v>
      </c>
      <c r="B28" s="22" t="s">
        <v>64</v>
      </c>
      <c r="C28" s="22" t="s">
        <v>0</v>
      </c>
      <c r="D28" s="48">
        <v>20809.64</v>
      </c>
      <c r="E28" s="48">
        <v>20809.64</v>
      </c>
      <c r="F28" s="24">
        <f>E28/E54</f>
        <v>0.012127324399861012</v>
      </c>
      <c r="G28" s="36">
        <f>E28/E60</f>
        <v>0.008662668596253626</v>
      </c>
      <c r="H28" s="22" t="s">
        <v>1</v>
      </c>
    </row>
    <row r="29" spans="1:8" ht="60" customHeight="1">
      <c r="A29" s="22" t="s">
        <v>39</v>
      </c>
      <c r="B29" s="22" t="s">
        <v>2</v>
      </c>
      <c r="C29" s="22" t="s">
        <v>3</v>
      </c>
      <c r="D29" s="48">
        <v>2226.51</v>
      </c>
      <c r="E29" s="57">
        <v>2226.51</v>
      </c>
      <c r="F29" s="24">
        <f>E29/E54</f>
        <v>0.0012975529153572357</v>
      </c>
      <c r="G29" s="36">
        <f>E29/E60</f>
        <v>0.0009268549699199344</v>
      </c>
      <c r="H29" s="22" t="s">
        <v>1</v>
      </c>
    </row>
    <row r="30" spans="1:8" ht="60" customHeight="1">
      <c r="A30" s="22">
        <v>3</v>
      </c>
      <c r="B30" s="22" t="s">
        <v>96</v>
      </c>
      <c r="C30" s="22" t="s">
        <v>97</v>
      </c>
      <c r="D30" s="55">
        <v>5783.4</v>
      </c>
      <c r="E30" s="48">
        <v>5783.4</v>
      </c>
      <c r="F30" s="56">
        <f>E30/E54</f>
        <v>0.0033704171688773176</v>
      </c>
      <c r="G30" s="36">
        <f>E30/E60</f>
        <v>0.002407522550105298</v>
      </c>
      <c r="H30" s="22" t="s">
        <v>1</v>
      </c>
    </row>
    <row r="31" spans="1:8" ht="105.75" customHeight="1">
      <c r="A31" s="22">
        <v>4</v>
      </c>
      <c r="B31" s="22" t="s">
        <v>22</v>
      </c>
      <c r="C31" s="22" t="s">
        <v>4</v>
      </c>
      <c r="D31" s="48">
        <v>541688.09</v>
      </c>
      <c r="E31" s="58">
        <v>507323.47</v>
      </c>
      <c r="F31" s="24">
        <f>E31/E54</f>
        <v>0.29565510486260965</v>
      </c>
      <c r="G31" s="24">
        <f>E31/E60</f>
        <v>0.2111893858669068</v>
      </c>
      <c r="H31" s="22" t="s">
        <v>27</v>
      </c>
    </row>
    <row r="32" spans="1:8" ht="38.25">
      <c r="A32" s="22">
        <v>5</v>
      </c>
      <c r="B32" s="22" t="s">
        <v>5</v>
      </c>
      <c r="C32" s="22" t="s">
        <v>6</v>
      </c>
      <c r="D32" s="48">
        <v>494.28</v>
      </c>
      <c r="E32" s="48">
        <v>494.28</v>
      </c>
      <c r="F32" s="24">
        <f>E32/E54</f>
        <v>0.0002880537051272055</v>
      </c>
      <c r="G32" s="36">
        <f>E32/E60</f>
        <v>0.00020575963033268437</v>
      </c>
      <c r="H32" s="22" t="s">
        <v>1</v>
      </c>
    </row>
    <row r="33" spans="1:8" ht="53.25" customHeight="1">
      <c r="A33" s="22">
        <v>6</v>
      </c>
      <c r="B33" s="22" t="s">
        <v>7</v>
      </c>
      <c r="C33" s="22" t="s">
        <v>8</v>
      </c>
      <c r="D33" s="48">
        <v>359.75</v>
      </c>
      <c r="E33" s="48">
        <v>359.75</v>
      </c>
      <c r="F33" s="24">
        <v>0.0906748861568791</v>
      </c>
      <c r="G33" s="36">
        <f>E33/E60</f>
        <v>0.00014975727727640852</v>
      </c>
      <c r="H33" s="22" t="s">
        <v>1</v>
      </c>
    </row>
    <row r="34" spans="1:8" ht="38.25">
      <c r="A34" s="22">
        <v>7</v>
      </c>
      <c r="B34" s="22" t="s">
        <v>9</v>
      </c>
      <c r="C34" s="22" t="s">
        <v>10</v>
      </c>
      <c r="D34" s="48">
        <v>178.5</v>
      </c>
      <c r="E34" s="48">
        <v>178.5</v>
      </c>
      <c r="F34" s="24">
        <f>E34/E54</f>
        <v>0.00010402522126164561</v>
      </c>
      <c r="G34" s="36">
        <f>E34/E60</f>
        <v>7.430625154645983E-05</v>
      </c>
      <c r="H34" s="22" t="s">
        <v>1</v>
      </c>
    </row>
    <row r="35" spans="1:8" ht="38.25">
      <c r="A35" s="22">
        <v>8</v>
      </c>
      <c r="B35" s="22" t="s">
        <v>11</v>
      </c>
      <c r="C35" s="22" t="s">
        <v>12</v>
      </c>
      <c r="D35" s="48">
        <v>23484</v>
      </c>
      <c r="E35" s="48">
        <v>23484</v>
      </c>
      <c r="F35" s="24">
        <v>0.08279292167996245</v>
      </c>
      <c r="G35" s="36">
        <f>E35/E60</f>
        <v>0.00977595524547374</v>
      </c>
      <c r="H35" s="22" t="s">
        <v>13</v>
      </c>
    </row>
    <row r="36" spans="1:8" ht="38.25">
      <c r="A36" s="22">
        <v>9</v>
      </c>
      <c r="B36" s="22" t="s">
        <v>14</v>
      </c>
      <c r="C36" s="22" t="s">
        <v>15</v>
      </c>
      <c r="D36" s="48">
        <v>478.61</v>
      </c>
      <c r="E36" s="48">
        <v>478.61</v>
      </c>
      <c r="F36" s="24">
        <f>E36/E54</f>
        <v>0.00027892163108143533</v>
      </c>
      <c r="G36" s="36">
        <f>E36/E60</f>
        <v>0.00019923649889440413</v>
      </c>
      <c r="H36" s="22" t="s">
        <v>1</v>
      </c>
    </row>
    <row r="37" spans="1:8" ht="39" customHeight="1">
      <c r="A37" s="22">
        <v>10</v>
      </c>
      <c r="B37" s="22" t="s">
        <v>16</v>
      </c>
      <c r="C37" s="22" t="s">
        <v>17</v>
      </c>
      <c r="D37" s="48">
        <v>2204.06</v>
      </c>
      <c r="E37" s="48">
        <v>2204.06</v>
      </c>
      <c r="F37" s="24">
        <v>0.061363078102840675</v>
      </c>
      <c r="G37" s="36">
        <f>E37/E60</f>
        <v>0.0009175094497674523</v>
      </c>
      <c r="H37" s="22" t="s">
        <v>58</v>
      </c>
    </row>
    <row r="38" spans="1:8" ht="42.75" customHeight="1">
      <c r="A38" s="22">
        <v>11</v>
      </c>
      <c r="B38" s="22" t="s">
        <v>72</v>
      </c>
      <c r="C38" s="22" t="s">
        <v>73</v>
      </c>
      <c r="D38" s="48">
        <v>2198.41</v>
      </c>
      <c r="E38" s="48">
        <v>2198.41</v>
      </c>
      <c r="F38" s="24">
        <f>E38/E54</f>
        <v>0.0012811769561558225</v>
      </c>
      <c r="G38" s="36">
        <f>E38/E60</f>
        <v>0.0009151574591722843</v>
      </c>
      <c r="H38" s="22" t="s">
        <v>13</v>
      </c>
    </row>
    <row r="39" spans="1:8" ht="45" customHeight="1">
      <c r="A39" s="22">
        <v>12</v>
      </c>
      <c r="B39" s="22" t="s">
        <v>74</v>
      </c>
      <c r="C39" s="22" t="s">
        <v>75</v>
      </c>
      <c r="D39" s="48">
        <v>1133.8</v>
      </c>
      <c r="E39" s="48">
        <v>1133.8</v>
      </c>
      <c r="F39" s="24">
        <f>E39/E54</f>
        <v>0.0006607495566748111</v>
      </c>
      <c r="G39" s="36">
        <f>E39/E60</f>
        <v>0.0004719799888144322</v>
      </c>
      <c r="H39" s="22" t="s">
        <v>13</v>
      </c>
    </row>
    <row r="40" spans="1:8" ht="58.5" customHeight="1">
      <c r="A40" s="22">
        <v>13</v>
      </c>
      <c r="B40" s="22" t="s">
        <v>76</v>
      </c>
      <c r="C40" s="22" t="s">
        <v>77</v>
      </c>
      <c r="D40" s="48">
        <v>5057.81</v>
      </c>
      <c r="E40" s="48">
        <v>4644.81</v>
      </c>
      <c r="F40" s="24">
        <f>E40/E54</f>
        <v>0.002706876123071732</v>
      </c>
      <c r="G40" s="36">
        <f>E40/E60</f>
        <v>0.0019335485728039893</v>
      </c>
      <c r="H40" s="22" t="s">
        <v>23</v>
      </c>
    </row>
    <row r="41" spans="1:8" ht="57.75" customHeight="1">
      <c r="A41" s="22">
        <v>14</v>
      </c>
      <c r="B41" s="22" t="s">
        <v>78</v>
      </c>
      <c r="C41" s="22" t="s">
        <v>79</v>
      </c>
      <c r="D41" s="48">
        <v>1190</v>
      </c>
      <c r="E41" s="48">
        <v>1190</v>
      </c>
      <c r="F41" s="24">
        <f>E41/E54</f>
        <v>0.0006935014750776374</v>
      </c>
      <c r="G41" s="36">
        <f>E41/E60</f>
        <v>0.0004953750103097322</v>
      </c>
      <c r="H41" s="22" t="s">
        <v>13</v>
      </c>
    </row>
    <row r="42" spans="1:8" ht="86.25" customHeight="1">
      <c r="A42" s="22">
        <v>15</v>
      </c>
      <c r="B42" s="22" t="s">
        <v>98</v>
      </c>
      <c r="C42" s="22" t="s">
        <v>99</v>
      </c>
      <c r="D42" s="48">
        <v>132822.26</v>
      </c>
      <c r="E42" s="48">
        <v>0</v>
      </c>
      <c r="F42" s="24">
        <v>0</v>
      </c>
      <c r="G42" s="36">
        <f>E42/E60</f>
        <v>0</v>
      </c>
      <c r="H42" s="22" t="s">
        <v>100</v>
      </c>
    </row>
    <row r="43" spans="1:8" ht="69" customHeight="1">
      <c r="A43" s="22">
        <v>16</v>
      </c>
      <c r="B43" s="22" t="s">
        <v>80</v>
      </c>
      <c r="C43" s="22" t="s">
        <v>81</v>
      </c>
      <c r="D43" s="48">
        <v>3760.36</v>
      </c>
      <c r="E43" s="48">
        <v>2733.5</v>
      </c>
      <c r="F43" s="24">
        <f>E43/E54</f>
        <v>0.0015930136824577495</v>
      </c>
      <c r="G43" s="36">
        <f>E43/E60</f>
        <v>0.0011379055383879436</v>
      </c>
      <c r="H43" s="22" t="s">
        <v>24</v>
      </c>
    </row>
    <row r="44" spans="1:8" ht="70.5" customHeight="1">
      <c r="A44" s="22">
        <v>17</v>
      </c>
      <c r="B44" s="22" t="s">
        <v>82</v>
      </c>
      <c r="C44" s="22" t="s">
        <v>83</v>
      </c>
      <c r="D44" s="48">
        <v>1852.83</v>
      </c>
      <c r="E44" s="48">
        <v>1852.83</v>
      </c>
      <c r="F44" s="24">
        <f>E44/E54</f>
        <v>0.0010797817966958813</v>
      </c>
      <c r="G44" s="36">
        <f>E44/E60</f>
        <v>0.0007712988910522529</v>
      </c>
      <c r="H44" s="22" t="s">
        <v>13</v>
      </c>
    </row>
    <row r="45" spans="1:8" ht="49.5" customHeight="1">
      <c r="A45" s="22">
        <v>18</v>
      </c>
      <c r="B45" s="22" t="s">
        <v>84</v>
      </c>
      <c r="C45" s="22" t="s">
        <v>85</v>
      </c>
      <c r="D45" s="48">
        <v>946.05</v>
      </c>
      <c r="E45" s="48">
        <v>946.05</v>
      </c>
      <c r="F45" s="24">
        <f>E45/E54</f>
        <v>0.0005513336726867217</v>
      </c>
      <c r="G45" s="36">
        <f>E45/E60</f>
        <v>0.00039382313319623704</v>
      </c>
      <c r="H45" s="22" t="s">
        <v>13</v>
      </c>
    </row>
    <row r="46" spans="1:8" ht="58.5" customHeight="1">
      <c r="A46" s="22">
        <v>19</v>
      </c>
      <c r="B46" s="22" t="s">
        <v>86</v>
      </c>
      <c r="C46" s="22" t="s">
        <v>87</v>
      </c>
      <c r="D46" s="48">
        <v>4057.02</v>
      </c>
      <c r="E46" s="48">
        <v>4057.02</v>
      </c>
      <c r="F46" s="24">
        <f>E46/E54</f>
        <v>0.0023643271885877954</v>
      </c>
      <c r="G46" s="24">
        <f>E46/E60</f>
        <v>0.0016888624574174702</v>
      </c>
      <c r="H46" s="22" t="s">
        <v>13</v>
      </c>
    </row>
    <row r="47" spans="1:8" ht="56.25" customHeight="1">
      <c r="A47" s="22">
        <v>20</v>
      </c>
      <c r="B47" s="22" t="s">
        <v>88</v>
      </c>
      <c r="C47" s="22" t="s">
        <v>89</v>
      </c>
      <c r="D47" s="48">
        <v>1770</v>
      </c>
      <c r="E47" s="48">
        <v>1770</v>
      </c>
      <c r="F47" s="24">
        <f>E47/E54</f>
        <v>0.001031510597384385</v>
      </c>
      <c r="G47" s="36">
        <f>E47/E60</f>
        <v>0.000736818292645568</v>
      </c>
      <c r="H47" s="22" t="s">
        <v>13</v>
      </c>
    </row>
    <row r="48" spans="1:8" ht="113.25" customHeight="1">
      <c r="A48" s="22">
        <v>21</v>
      </c>
      <c r="B48" s="22" t="s">
        <v>103</v>
      </c>
      <c r="C48" s="22" t="s">
        <v>4</v>
      </c>
      <c r="D48" s="48">
        <v>1178133.48</v>
      </c>
      <c r="E48" s="48">
        <v>532935.92</v>
      </c>
      <c r="F48" s="24">
        <f>E48/E54</f>
        <v>0.3105813837326536</v>
      </c>
      <c r="G48" s="36">
        <f>E48/E60</f>
        <v>0.2218513755163249</v>
      </c>
      <c r="H48" s="22" t="s">
        <v>66</v>
      </c>
    </row>
    <row r="49" spans="1:8" ht="102">
      <c r="A49" s="22">
        <v>22</v>
      </c>
      <c r="B49" s="22" t="s">
        <v>104</v>
      </c>
      <c r="C49" s="22" t="s">
        <v>18</v>
      </c>
      <c r="D49" s="48">
        <v>270912.34</v>
      </c>
      <c r="E49" s="48">
        <v>270912.34</v>
      </c>
      <c r="F49" s="24">
        <f>269707.6/E54</f>
        <v>0.15717867095768856</v>
      </c>
      <c r="G49" s="36">
        <f>E49/E60</f>
        <v>0.11277580102565855</v>
      </c>
      <c r="H49" s="22" t="s">
        <v>1</v>
      </c>
    </row>
    <row r="50" spans="1:8" ht="51" customHeight="1">
      <c r="A50" s="22">
        <v>23</v>
      </c>
      <c r="B50" s="22" t="s">
        <v>19</v>
      </c>
      <c r="C50" s="22" t="s">
        <v>20</v>
      </c>
      <c r="D50" s="48">
        <v>77448.4</v>
      </c>
      <c r="E50" s="48">
        <v>54423.2</v>
      </c>
      <c r="F50" s="24">
        <f>77448.4/E54</f>
        <v>0.04513494087596881</v>
      </c>
      <c r="G50" s="36">
        <f>E50/E60</f>
        <v>0.02265537248830976</v>
      </c>
      <c r="H50" s="22" t="s">
        <v>67</v>
      </c>
    </row>
    <row r="51" spans="1:8" ht="63.75">
      <c r="A51" s="22">
        <v>24</v>
      </c>
      <c r="B51" s="22" t="s">
        <v>105</v>
      </c>
      <c r="C51" s="22" t="s">
        <v>21</v>
      </c>
      <c r="D51" s="48">
        <v>23335.94</v>
      </c>
      <c r="E51" s="48">
        <v>23335.94</v>
      </c>
      <c r="F51" s="24">
        <f>E51/E54</f>
        <v>0.01359958723724642</v>
      </c>
      <c r="G51" s="36">
        <f>E51/E60</f>
        <v>0.009714320603434698</v>
      </c>
      <c r="H51" s="22" t="s">
        <v>13</v>
      </c>
    </row>
    <row r="52" spans="1:8" ht="51">
      <c r="A52" s="22">
        <v>25</v>
      </c>
      <c r="B52" s="22" t="s">
        <v>25</v>
      </c>
      <c r="C52" s="22" t="s">
        <v>26</v>
      </c>
      <c r="D52" s="48">
        <v>15096.82</v>
      </c>
      <c r="E52" s="48">
        <v>15096.82</v>
      </c>
      <c r="F52" s="24">
        <f>E52/E54</f>
        <v>0.008798039444522334</v>
      </c>
      <c r="G52" s="36">
        <f>E52/E60</f>
        <v>0.0062845271959194714</v>
      </c>
      <c r="H52" s="22" t="s">
        <v>13</v>
      </c>
    </row>
    <row r="53" spans="1:8" ht="63.75">
      <c r="A53" s="22">
        <v>26</v>
      </c>
      <c r="B53" s="22" t="s">
        <v>29</v>
      </c>
      <c r="C53" s="22" t="s">
        <v>30</v>
      </c>
      <c r="D53" s="48">
        <v>232221.44</v>
      </c>
      <c r="E53" s="48">
        <v>232221.44</v>
      </c>
      <c r="F53" s="24">
        <f>E53/E54</f>
        <v>0.1353326984744984</v>
      </c>
      <c r="G53" s="36">
        <f>E53/E60</f>
        <v>0.09666949431440408</v>
      </c>
      <c r="H53" s="22" t="s">
        <v>13</v>
      </c>
    </row>
    <row r="54" spans="1:8" ht="25.5">
      <c r="A54" s="25"/>
      <c r="B54" s="25" t="s">
        <v>56</v>
      </c>
      <c r="C54" s="25"/>
      <c r="D54" s="50">
        <f>SUM(D27:D53)</f>
        <v>2552779.5199999996</v>
      </c>
      <c r="E54" s="50">
        <f>SUM(E27:E53)</f>
        <v>1715930.0200000003</v>
      </c>
      <c r="F54" s="26">
        <v>1</v>
      </c>
      <c r="G54" s="26">
        <f>SUM(G27:G53)</f>
        <v>0.7143099591162008</v>
      </c>
      <c r="H54" s="25"/>
    </row>
    <row r="55" spans="1:8" ht="12.75">
      <c r="A55" s="27"/>
      <c r="B55" s="27"/>
      <c r="C55" s="27"/>
      <c r="D55" s="28"/>
      <c r="E55" s="28"/>
      <c r="F55" s="29"/>
      <c r="G55" s="30"/>
      <c r="H55" s="27"/>
    </row>
    <row r="56" spans="1:8" ht="39" customHeight="1">
      <c r="A56" s="27"/>
      <c r="B56" s="59" t="s">
        <v>65</v>
      </c>
      <c r="C56" s="60"/>
      <c r="D56" s="60"/>
      <c r="E56" s="60"/>
      <c r="F56" s="60"/>
      <c r="G56" s="60"/>
      <c r="H56" s="60"/>
    </row>
    <row r="57" spans="1:8" ht="18" customHeight="1">
      <c r="A57" s="27"/>
      <c r="B57" s="39"/>
      <c r="C57" s="40"/>
      <c r="D57" s="40"/>
      <c r="E57" s="40"/>
      <c r="F57" s="40"/>
      <c r="G57" s="40"/>
      <c r="H57" s="40"/>
    </row>
    <row r="58" spans="3:6" ht="15.75">
      <c r="C58" s="31" t="s">
        <v>52</v>
      </c>
      <c r="E58" s="51">
        <f>D54+D23+D17</f>
        <v>3239069.9899999993</v>
      </c>
      <c r="F58" s="45" t="s">
        <v>71</v>
      </c>
    </row>
    <row r="59" ht="12.75">
      <c r="F59" s="45"/>
    </row>
    <row r="60" spans="3:6" ht="15.75">
      <c r="C60" s="31" t="s">
        <v>51</v>
      </c>
      <c r="E60" s="51">
        <f>E54+E23+E17</f>
        <v>2402220.49</v>
      </c>
      <c r="F60" s="45" t="s">
        <v>71</v>
      </c>
    </row>
    <row r="62" spans="2:5" ht="12.75">
      <c r="B62" s="32"/>
      <c r="C62" s="32"/>
      <c r="D62" s="32"/>
      <c r="E62" s="32"/>
    </row>
    <row r="63" ht="12.75">
      <c r="B63" s="31" t="s">
        <v>59</v>
      </c>
    </row>
    <row r="64" spans="5:8" ht="12.75">
      <c r="E64" s="45" t="s">
        <v>69</v>
      </c>
      <c r="F64" s="45"/>
      <c r="G64" s="45"/>
      <c r="H64" s="45"/>
    </row>
    <row r="65" ht="12.75">
      <c r="E65" s="31" t="s">
        <v>70</v>
      </c>
    </row>
    <row r="66" ht="12.75">
      <c r="E66" s="31"/>
    </row>
    <row r="67" ht="12.75">
      <c r="E67" s="31" t="s">
        <v>38</v>
      </c>
    </row>
    <row r="76" ht="12.75">
      <c r="D76" s="33"/>
    </row>
  </sheetData>
  <mergeCells count="2">
    <mergeCell ref="B56:H56"/>
    <mergeCell ref="A12:H12"/>
  </mergeCells>
  <printOptions/>
  <pageMargins left="0.1968503937007874" right="0.1968503937007874" top="1.7716535433070868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2011-05-13T12:17:30Z</cp:lastPrinted>
  <dcterms:created xsi:type="dcterms:W3CDTF">2010-07-16T07:01:29Z</dcterms:created>
  <dcterms:modified xsi:type="dcterms:W3CDTF">2011-06-09T07:20:23Z</dcterms:modified>
  <cp:category/>
  <cp:version/>
  <cp:contentType/>
  <cp:contentStatus/>
</cp:coreProperties>
</file>